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g84233/Documents/Conferences and Presentations/CURAS/Excel/"/>
    </mc:Choice>
  </mc:AlternateContent>
  <xr:revisionPtr revIDLastSave="0" documentId="13_ncr:1_{74FEC2F5-BF7D-424C-91F7-95CAB46041D8}" xr6:coauthVersionLast="45" xr6:coauthVersionMax="45" xr10:uidLastSave="{00000000-0000-0000-0000-000000000000}"/>
  <bookViews>
    <workbookView xWindow="900" yWindow="520" windowWidth="32000" windowHeight="18960" xr2:uid="{65370BC4-664E-144E-9F71-3D18810EF556}"/>
  </bookViews>
  <sheets>
    <sheet name="Exercise 1-Spreadsheets" sheetId="1" r:id="rId1"/>
    <sheet name="Exercise 1-Spreadsheets (key)" sheetId="2" r:id="rId2"/>
    <sheet name="Exercise 2-Graphs" sheetId="4" r:id="rId3"/>
    <sheet name="Exercise 2-Graphs (examples)" sheetId="3" r:id="rId4"/>
  </sheets>
  <externalReferences>
    <externalReference r:id="rId5"/>
  </externalReferences>
  <definedNames>
    <definedName name="_xlchart.v1.0" hidden="1">'Exercise 2-Graphs (examples)'!$A$2:$A$5</definedName>
    <definedName name="_xlchart.v1.1" hidden="1">'Exercise 2-Graphs (examples)'!$B$2:$B$5</definedName>
    <definedName name="_xlchart.v1.2" hidden="1">'Exercise 2-Graphs (examples)'!$C$2:$C$5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5" i="2" l="1"/>
  <c r="D21" i="2"/>
  <c r="E21" i="2" s="1"/>
  <c r="F21" i="2" s="1"/>
  <c r="F20" i="2"/>
  <c r="E20" i="2"/>
  <c r="D20" i="2"/>
  <c r="D19" i="2"/>
  <c r="E19" i="2" s="1"/>
  <c r="F19" i="2" s="1"/>
  <c r="D18" i="2"/>
  <c r="D26" i="2" s="1"/>
  <c r="F17" i="2"/>
  <c r="E17" i="2"/>
  <c r="D17" i="2"/>
  <c r="D24" i="2" s="1"/>
  <c r="D28" i="2" l="1"/>
  <c r="D23" i="2"/>
  <c r="D27" i="2"/>
  <c r="E18" i="2"/>
  <c r="E23" i="2"/>
  <c r="E27" i="2"/>
  <c r="E26" i="2" l="1"/>
  <c r="F18" i="2"/>
  <c r="E25" i="2"/>
  <c r="E28" i="2" s="1"/>
  <c r="E24" i="2"/>
</calcChain>
</file>

<file path=xl/sharedStrings.xml><?xml version="1.0" encoding="utf-8"?>
<sst xmlns="http://schemas.openxmlformats.org/spreadsheetml/2006/main" count="74" uniqueCount="39">
  <si>
    <t>Directions:</t>
  </si>
  <si>
    <t>g/mL</t>
  </si>
  <si>
    <t>at 22.9 °C</t>
  </si>
  <si>
    <t>setting (µL)</t>
  </si>
  <si>
    <t>mass (g)</t>
  </si>
  <si>
    <t>actual (µL)</t>
  </si>
  <si>
    <t>% error</t>
  </si>
  <si>
    <t>density =</t>
  </si>
  <si>
    <t>The following data was collected while calibrating a micropipette set to deliver 500 microliters (mL)</t>
  </si>
  <si>
    <t>Average</t>
  </si>
  <si>
    <t>Median</t>
  </si>
  <si>
    <t>std deviation</t>
  </si>
  <si>
    <t>Minimum</t>
  </si>
  <si>
    <t>Maximum</t>
  </si>
  <si>
    <t>%RSD (relative std dev)</t>
  </si>
  <si>
    <t>Micropipetter #1 Verification</t>
  </si>
  <si>
    <t>Trial</t>
  </si>
  <si>
    <t>actual (mL)</t>
  </si>
  <si>
    <r>
      <t>2) Convert mL to microliters (</t>
    </r>
    <r>
      <rPr>
        <sz val="14"/>
        <color theme="1"/>
        <rFont val="Symbol"/>
        <charset val="2"/>
      </rPr>
      <t>m</t>
    </r>
    <r>
      <rPr>
        <sz val="14"/>
        <color theme="1"/>
        <rFont val="Calibri"/>
        <family val="2"/>
        <scheme val="minor"/>
      </rPr>
      <t>L): multiply colum D by 1000 in column E. Copy down the column and change the format to zero decimal places.</t>
    </r>
  </si>
  <si>
    <r>
      <t>1) Use the density value to convert the mass of water delivered: convert grams (g) to milliliters (</t>
    </r>
    <r>
      <rPr>
        <sz val="14"/>
        <color theme="1"/>
        <rFont val="Symbol"/>
        <charset val="2"/>
      </rPr>
      <t>m</t>
    </r>
    <r>
      <rPr>
        <sz val="14"/>
        <color theme="1"/>
        <rFont val="Calibri"/>
        <family val="2"/>
        <scheme val="minor"/>
      </rPr>
      <t>L) with the formula C17/B$14; copy for all 5 trials. Change format to 4 decimals</t>
    </r>
  </si>
  <si>
    <t>3) Calculate the % relative error using the fomula =(E17-B17)*100/B17. Copy formula down the column and format cell to one decimal place</t>
  </si>
  <si>
    <t>4) Use formulas to calculate the average, median, standard deviation, minimum and maximum of the actual volume delivered for both milliliters and microlieters. Format properly</t>
  </si>
  <si>
    <t>5) Calculate the percent relative standard deviation (%RSD) using the formula D25*100/D23. Copy formula for microliters. Format to one decimal.</t>
  </si>
  <si>
    <t>At the end, perform any formatting to make your spreadsheet look nice (e.g. formatting font size and type consistently)</t>
  </si>
  <si>
    <t>Abs at 650</t>
  </si>
  <si>
    <t>Abs. at 630</t>
  </si>
  <si>
    <t>Conc (ppm)</t>
  </si>
  <si>
    <t>3) Add a trendline and include the R^2 value and equation (again to reasonable decimal places)</t>
  </si>
  <si>
    <t>2) Format the graph so it looks nice - axes labelled, larger, bolder fonts, reasonable decimal places</t>
  </si>
  <si>
    <t>4) Right click on the graph to add a series. Add the absorbance data at 650 nm. Make sure the markers are a different shape or color.</t>
  </si>
  <si>
    <r>
      <rPr>
        <b/>
        <u/>
        <sz val="14"/>
        <color theme="1"/>
        <rFont val="Calibri (Body)"/>
      </rPr>
      <t xml:space="preserve">Instructions. </t>
    </r>
    <r>
      <rPr>
        <b/>
        <sz val="14"/>
        <color theme="1"/>
        <rFont val="Calibri"/>
        <family val="2"/>
        <scheme val="minor"/>
      </rPr>
      <t>Absorbance data was collected as a function of concentration (ppm) for the same species at two different wavelengths (630 nm and 650 nm).</t>
    </r>
  </si>
  <si>
    <t>stdev at 630</t>
  </si>
  <si>
    <t xml:space="preserve">1) Prepare an x-y scatter plot of absorbance (y) versus concentration (x) for the data at 630 nm. </t>
  </si>
  <si>
    <t>5) Add the legend, label it properly and do any final formatting. Add a title or type in a figure caption below.</t>
  </si>
  <si>
    <t>6) Challenge - add error bars : Chart Design &gt; Add Chart Element &gt; More Error Bars Options &gt; Custom&gt;Specify values in column D as both the positive and negative</t>
  </si>
  <si>
    <t>7) You can also right click on the entire graph (not just the plot area) and move it to be its own page (Move chart … New sheet)</t>
  </si>
  <si>
    <t>8) Want practice with bar graphs? Try graphing in bar graph (column) format.</t>
  </si>
  <si>
    <r>
      <t xml:space="preserve">After completing this work, click over to </t>
    </r>
    <r>
      <rPr>
        <b/>
        <u/>
        <sz val="14"/>
        <color theme="1"/>
        <rFont val="Calibri (Body)"/>
      </rPr>
      <t>Exercise 2-Graphs</t>
    </r>
  </si>
  <si>
    <t>Instructions: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</si>
</sst>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00"/>
    <numFmt numFmtId="167" formatCode="0.00000"/>
    <numFmt numFmtId="168" formatCode="0.000000"/>
  </numFmts>
  <fonts count="10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charset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right"/>
    </xf>
    <xf numFmtId="164" fontId="3" fillId="3" borderId="0" xfId="0" applyNumberFormat="1" applyFont="1" applyFill="1" applyBorder="1"/>
    <xf numFmtId="0" fontId="2" fillId="0" borderId="0" xfId="0" applyFont="1" applyFill="1" applyBorder="1"/>
    <xf numFmtId="168" fontId="3" fillId="2" borderId="0" xfId="0" applyNumberFormat="1" applyFont="1" applyFill="1" applyBorder="1"/>
    <xf numFmtId="0" fontId="4" fillId="0" borderId="0" xfId="0" applyFont="1"/>
    <xf numFmtId="0" fontId="4" fillId="2" borderId="0" xfId="0" applyFont="1" applyFill="1"/>
    <xf numFmtId="0" fontId="4" fillId="3" borderId="0" xfId="0" applyFont="1" applyFill="1"/>
    <xf numFmtId="0" fontId="6" fillId="0" borderId="0" xfId="0" applyFont="1"/>
    <xf numFmtId="0" fontId="1" fillId="0" borderId="0" xfId="0" applyFont="1"/>
    <xf numFmtId="0" fontId="4" fillId="4" borderId="0" xfId="0" applyFont="1" applyFill="1"/>
    <xf numFmtId="0" fontId="0" fillId="4" borderId="0" xfId="0" applyFill="1"/>
    <xf numFmtId="0" fontId="4" fillId="5" borderId="0" xfId="0" applyFont="1" applyFill="1"/>
    <xf numFmtId="0" fontId="0" fillId="5" borderId="0" xfId="0" applyFill="1"/>
    <xf numFmtId="167" fontId="2" fillId="5" borderId="0" xfId="0" applyNumberFormat="1" applyFont="1" applyFill="1" applyBorder="1"/>
    <xf numFmtId="168" fontId="2" fillId="5" borderId="0" xfId="0" applyNumberFormat="1" applyFont="1" applyFill="1" applyBorder="1"/>
    <xf numFmtId="168" fontId="0" fillId="5" borderId="0" xfId="0" applyNumberFormat="1" applyFill="1"/>
    <xf numFmtId="0" fontId="4" fillId="6" borderId="0" xfId="0" applyFont="1" applyFill="1"/>
    <xf numFmtId="168" fontId="0" fillId="6" borderId="0" xfId="0" applyNumberFormat="1" applyFill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horizontal="right"/>
    </xf>
    <xf numFmtId="166" fontId="8" fillId="2" borderId="0" xfId="0" applyNumberFormat="1" applyFont="1" applyFill="1" applyBorder="1"/>
    <xf numFmtId="1" fontId="4" fillId="4" borderId="0" xfId="0" applyNumberFormat="1" applyFont="1" applyFill="1"/>
    <xf numFmtId="164" fontId="8" fillId="3" borderId="0" xfId="0" applyNumberFormat="1" applyFont="1" applyFill="1" applyBorder="1"/>
    <xf numFmtId="0" fontId="7" fillId="0" borderId="0" xfId="0" applyFont="1" applyFill="1" applyBorder="1"/>
    <xf numFmtId="166" fontId="7" fillId="5" borderId="0" xfId="0" applyNumberFormat="1" applyFont="1" applyFill="1" applyBorder="1"/>
    <xf numFmtId="166" fontId="4" fillId="5" borderId="0" xfId="0" applyNumberFormat="1" applyFont="1" applyFill="1"/>
    <xf numFmtId="164" fontId="4" fillId="6" borderId="0" xfId="0" applyNumberFormat="1" applyFont="1" applyFill="1"/>
    <xf numFmtId="1" fontId="7" fillId="5" borderId="0" xfId="0" applyNumberFormat="1" applyFont="1" applyFill="1" applyBorder="1"/>
    <xf numFmtId="1" fontId="4" fillId="5" borderId="0" xfId="0" applyNumberFormat="1" applyFont="1" applyFill="1"/>
    <xf numFmtId="165" fontId="0" fillId="0" borderId="0" xfId="0" applyNumberFormat="1"/>
    <xf numFmtId="2" fontId="4" fillId="0" borderId="0" xfId="0" applyNumberFormat="1" applyFont="1"/>
    <xf numFmtId="165" fontId="4" fillId="0" borderId="0" xfId="0" applyNumberFormat="1" applyFont="1"/>
    <xf numFmtId="0" fontId="6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48075434326243"/>
          <c:y val="4.4669427097474887E-2"/>
          <c:w val="0.7809069415481612"/>
          <c:h val="0.78577133677255862"/>
        </c:manualLayout>
      </c:layout>
      <c:scatterChart>
        <c:scatterStyle val="lineMarker"/>
        <c:varyColors val="0"/>
        <c:ser>
          <c:idx val="0"/>
          <c:order val="0"/>
          <c:tx>
            <c:v>630 nm</c:v>
          </c:tx>
          <c:spPr>
            <a:ln w="1905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3227802459147875"/>
                  <c:y val="0.1322160376504661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y"/>
            <c:errBarType val="both"/>
            <c:errValType val="cust"/>
            <c:noEndCap val="0"/>
            <c:plus>
              <c:numRef>
                <c:f>'Exercise 2-Graphs (examples)'!$D$2:$D$5</c:f>
                <c:numCache>
                  <c:formatCode>General</c:formatCode>
                  <c:ptCount val="4"/>
                  <c:pt idx="0">
                    <c:v>0.06</c:v>
                  </c:pt>
                  <c:pt idx="1">
                    <c:v>0.04</c:v>
                  </c:pt>
                  <c:pt idx="2">
                    <c:v>0.03</c:v>
                  </c:pt>
                  <c:pt idx="3">
                    <c:v>0.05</c:v>
                  </c:pt>
                </c:numCache>
              </c:numRef>
            </c:plus>
            <c:minus>
              <c:numRef>
                <c:f>'Exercise 2-Graphs (examples)'!$D$2:$D$5</c:f>
                <c:numCache>
                  <c:formatCode>General</c:formatCode>
                  <c:ptCount val="4"/>
                  <c:pt idx="0">
                    <c:v>0.06</c:v>
                  </c:pt>
                  <c:pt idx="1">
                    <c:v>0.04</c:v>
                  </c:pt>
                  <c:pt idx="2">
                    <c:v>0.03</c:v>
                  </c:pt>
                  <c:pt idx="3">
                    <c:v>0.05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accent1"/>
                </a:solidFill>
                <a:round/>
              </a:ln>
              <a:effectLst/>
            </c:spPr>
          </c:errBars>
          <c:xVal>
            <c:numRef>
              <c:f>'Exercise 2-Graphs (examples)'!$A$2:$A$5</c:f>
              <c:numCache>
                <c:formatCode>0.00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'Exercise 2-Graphs (examples)'!$B$2:$B$5</c:f>
              <c:numCache>
                <c:formatCode>0.000</c:formatCode>
                <c:ptCount val="4"/>
                <c:pt idx="0">
                  <c:v>0.45</c:v>
                </c:pt>
                <c:pt idx="1">
                  <c:v>0.755</c:v>
                </c:pt>
                <c:pt idx="2">
                  <c:v>0.98899999999999999</c:v>
                </c:pt>
                <c:pt idx="3">
                  <c:v>1.24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98-0E4B-8CCE-29DBEBD42C1C}"/>
            </c:ext>
          </c:extLst>
        </c:ser>
        <c:ser>
          <c:idx val="1"/>
          <c:order val="1"/>
          <c:tx>
            <c:v>650 nm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1.5534198614898558E-2"/>
                  <c:y val="0.3171142184813105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6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'Exercise 2-Graphs (examples)'!$A$2:$A$5</c:f>
              <c:numCache>
                <c:formatCode>0.00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xVal>
          <c:yVal>
            <c:numRef>
              <c:f>'Exercise 2-Graphs (examples)'!$C$2:$C$5</c:f>
              <c:numCache>
                <c:formatCode>0.000</c:formatCode>
                <c:ptCount val="4"/>
                <c:pt idx="0">
                  <c:v>0.23</c:v>
                </c:pt>
                <c:pt idx="1">
                  <c:v>0.436</c:v>
                </c:pt>
                <c:pt idx="2">
                  <c:v>0.63800000000000001</c:v>
                </c:pt>
                <c:pt idx="3">
                  <c:v>0.84799999999999998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898-0E4B-8CCE-29DBEBD42C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5420704"/>
        <c:axId val="175422336"/>
      </c:scatterChart>
      <c:valAx>
        <c:axId val="175420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chemeClr val="tx1"/>
                    </a:solidFill>
                  </a:rPr>
                  <a:t>Concentration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22336"/>
        <c:crosses val="autoZero"/>
        <c:crossBetween val="midCat"/>
      </c:valAx>
      <c:valAx>
        <c:axId val="175422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latin typeface="+mn-lt"/>
                  </a:rPr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207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82779381098177607"/>
          <c:y val="0.14529437053126981"/>
          <c:w val="0.12953432415279356"/>
          <c:h val="0.14560141189247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648075434326243"/>
          <c:y val="4.4669427097474887E-2"/>
          <c:w val="0.7809069415481612"/>
          <c:h val="0.78577133677255862"/>
        </c:manualLayout>
      </c:layout>
      <c:barChart>
        <c:barDir val="col"/>
        <c:grouping val="clustered"/>
        <c:varyColors val="0"/>
        <c:ser>
          <c:idx val="0"/>
          <c:order val="0"/>
          <c:tx>
            <c:v>630 nm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'Exercise 2-Graphs (examples)'!$D$2:$D$5</c:f>
                <c:numCache>
                  <c:formatCode>General</c:formatCode>
                  <c:ptCount val="4"/>
                  <c:pt idx="0">
                    <c:v>0.06</c:v>
                  </c:pt>
                  <c:pt idx="1">
                    <c:v>0.04</c:v>
                  </c:pt>
                  <c:pt idx="2">
                    <c:v>0.03</c:v>
                  </c:pt>
                  <c:pt idx="3">
                    <c:v>0.05</c:v>
                  </c:pt>
                </c:numCache>
              </c:numRef>
            </c:plus>
            <c:minus>
              <c:numRef>
                <c:f>'Exercise 2-Graphs (examples)'!$D$2:$D$5</c:f>
                <c:numCache>
                  <c:formatCode>General</c:formatCode>
                  <c:ptCount val="4"/>
                  <c:pt idx="0">
                    <c:v>0.06</c:v>
                  </c:pt>
                  <c:pt idx="1">
                    <c:v>0.04</c:v>
                  </c:pt>
                  <c:pt idx="2">
                    <c:v>0.03</c:v>
                  </c:pt>
                  <c:pt idx="3">
                    <c:v>0.05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accent1"/>
                </a:solidFill>
                <a:round/>
              </a:ln>
              <a:effectLst/>
            </c:spPr>
          </c:errBars>
          <c:cat>
            <c:numRef>
              <c:f>'Exercise 2-Graphs (examples)'!$A$2:$A$5</c:f>
              <c:numCache>
                <c:formatCode>0.00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'Exercise 2-Graphs (examples)'!$B$2:$B$5</c:f>
              <c:numCache>
                <c:formatCode>0.000</c:formatCode>
                <c:ptCount val="4"/>
                <c:pt idx="0">
                  <c:v>0.45</c:v>
                </c:pt>
                <c:pt idx="1">
                  <c:v>0.755</c:v>
                </c:pt>
                <c:pt idx="2">
                  <c:v>0.98899999999999999</c:v>
                </c:pt>
                <c:pt idx="3">
                  <c:v>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D5-6348-AB67-AF491B8E7C00}"/>
            </c:ext>
          </c:extLst>
        </c:ser>
        <c:ser>
          <c:idx val="1"/>
          <c:order val="1"/>
          <c:tx>
            <c:v>650 nm</c:v>
          </c:tx>
          <c:spPr>
            <a:solidFill>
              <a:schemeClr val="accent2"/>
            </a:solidFill>
            <a:ln w="25400">
              <a:noFill/>
            </a:ln>
            <a:effectLst/>
          </c:spPr>
          <c:invertIfNegative val="0"/>
          <c:cat>
            <c:numRef>
              <c:f>'Exercise 2-Graphs (examples)'!$A$2:$A$5</c:f>
              <c:numCache>
                <c:formatCode>0.00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'Exercise 2-Graphs (examples)'!$C$2:$C$5</c:f>
              <c:numCache>
                <c:formatCode>0.000</c:formatCode>
                <c:ptCount val="4"/>
                <c:pt idx="0">
                  <c:v>0.23</c:v>
                </c:pt>
                <c:pt idx="1">
                  <c:v>0.436</c:v>
                </c:pt>
                <c:pt idx="2">
                  <c:v>0.63800000000000001</c:v>
                </c:pt>
                <c:pt idx="3">
                  <c:v>0.84799999999999998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D5-6348-AB67-AF491B8E7C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20704"/>
        <c:axId val="175422336"/>
      </c:barChart>
      <c:catAx>
        <c:axId val="175420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solidFill>
                      <a:schemeClr val="tx1"/>
                    </a:solidFill>
                  </a:rPr>
                  <a:t>Concentration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22336"/>
        <c:crosses val="autoZero"/>
        <c:auto val="1"/>
        <c:lblAlgn val="ctr"/>
        <c:lblOffset val="100"/>
        <c:noMultiLvlLbl val="0"/>
      </c:catAx>
      <c:valAx>
        <c:axId val="17542233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>
                    <a:latin typeface="+mn-lt"/>
                  </a:rPr>
                  <a:t>Absorbance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in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5420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9006130433872914"/>
          <c:y val="9.6443795818626124E-2"/>
          <c:w val="0.12953432415279356"/>
          <c:h val="0.145601411892478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10</xdr:row>
      <xdr:rowOff>190500</xdr:rowOff>
    </xdr:from>
    <xdr:to>
      <xdr:col>8</xdr:col>
      <xdr:colOff>152400</xdr:colOff>
      <xdr:row>32</xdr:row>
      <xdr:rowOff>139700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1CF7165-9EE8-DC47-BEE8-4389AD08C4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</xdr:row>
      <xdr:rowOff>12700</xdr:rowOff>
    </xdr:from>
    <xdr:to>
      <xdr:col>17</xdr:col>
      <xdr:colOff>565150</xdr:colOff>
      <xdr:row>32</xdr:row>
      <xdr:rowOff>165100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A78F0029-B277-CE4D-BE7D-B279E39EF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mg84233/Documents/Courses/CHM%20466/Lecture%20material/New%20Course%20Material/Calibration/Molybdenum_Bl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A3">
            <v>1</v>
          </cell>
          <cell r="C3">
            <v>0.222</v>
          </cell>
        </row>
        <row r="4">
          <cell r="A4">
            <v>2</v>
          </cell>
          <cell r="C4">
            <v>0.42799999999999999</v>
          </cell>
        </row>
        <row r="5">
          <cell r="A5">
            <v>3</v>
          </cell>
          <cell r="C5">
            <v>0.63</v>
          </cell>
        </row>
        <row r="6">
          <cell r="A6">
            <v>4</v>
          </cell>
          <cell r="C6">
            <v>0.84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D270A-A830-4B4C-A2AE-EF375FEA0F81}">
  <dimension ref="A1:O28"/>
  <sheetViews>
    <sheetView tabSelected="1" workbookViewId="0">
      <selection activeCell="A2" sqref="A2"/>
    </sheetView>
  </sheetViews>
  <sheetFormatPr baseColWidth="10" defaultRowHeight="16"/>
  <cols>
    <col min="2" max="2" width="11.6640625" customWidth="1"/>
    <col min="3" max="3" width="13" customWidth="1"/>
  </cols>
  <sheetData>
    <row r="1" spans="1:15" s="7" customFormat="1" ht="19">
      <c r="A1" s="10" t="s">
        <v>38</v>
      </c>
      <c r="B1" s="10"/>
      <c r="C1" s="10"/>
      <c r="D1" s="10"/>
      <c r="E1" s="10"/>
      <c r="F1" s="10"/>
      <c r="G1" s="10"/>
      <c r="H1" s="10"/>
      <c r="I1" s="10"/>
    </row>
    <row r="2" spans="1:15" s="7" customFormat="1" ht="19">
      <c r="A2" s="10" t="s">
        <v>8</v>
      </c>
      <c r="B2" s="10"/>
      <c r="C2" s="10"/>
      <c r="D2" s="10"/>
      <c r="E2" s="10"/>
      <c r="F2" s="10"/>
      <c r="G2" s="10"/>
      <c r="H2" s="10"/>
      <c r="I2" s="10"/>
    </row>
    <row r="3" spans="1:15" s="7" customFormat="1" ht="19">
      <c r="A3" s="8" t="s">
        <v>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7" customFormat="1" ht="19">
      <c r="A4" s="12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7" customFormat="1" ht="19">
      <c r="A5" s="9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s="7" customFormat="1" ht="19">
      <c r="A6" s="14" t="s">
        <v>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7" customFormat="1" ht="19">
      <c r="A7" s="19" t="s">
        <v>22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7" customFormat="1" ht="19">
      <c r="A8" s="10" t="s">
        <v>23</v>
      </c>
    </row>
    <row r="9" spans="1:15" s="7" customFormat="1" ht="19">
      <c r="A9" s="10" t="s">
        <v>37</v>
      </c>
    </row>
    <row r="10" spans="1:15" s="7" customFormat="1" ht="19"/>
    <row r="11" spans="1:15" s="7" customFormat="1" ht="19"/>
    <row r="12" spans="1:15">
      <c r="A12" s="1" t="s">
        <v>15</v>
      </c>
      <c r="B12" s="1"/>
      <c r="C12" s="1"/>
      <c r="D12" s="1"/>
      <c r="E12" s="1"/>
    </row>
    <row r="13" spans="1:15">
      <c r="A13" s="2"/>
      <c r="B13" s="2"/>
      <c r="C13" s="2"/>
      <c r="D13" s="2"/>
      <c r="E13" s="2"/>
    </row>
    <row r="14" spans="1:15">
      <c r="A14" s="3" t="s">
        <v>7</v>
      </c>
      <c r="B14" s="1">
        <v>0.99758999999999998</v>
      </c>
      <c r="C14" s="1" t="s">
        <v>1</v>
      </c>
      <c r="D14" s="1" t="s">
        <v>2</v>
      </c>
      <c r="E14" s="2"/>
    </row>
    <row r="15" spans="1:15">
      <c r="A15" s="2"/>
      <c r="B15" s="2"/>
      <c r="C15" s="2"/>
      <c r="D15" s="2"/>
      <c r="E15" s="2"/>
    </row>
    <row r="16" spans="1:15">
      <c r="A16" s="1" t="s">
        <v>16</v>
      </c>
      <c r="B16" s="1" t="s">
        <v>3</v>
      </c>
      <c r="C16" s="1" t="s">
        <v>4</v>
      </c>
      <c r="D16" s="11" t="s">
        <v>17</v>
      </c>
      <c r="E16" s="1" t="s">
        <v>5</v>
      </c>
      <c r="F16" s="1" t="s">
        <v>6</v>
      </c>
    </row>
    <row r="17" spans="1:6">
      <c r="A17" s="1">
        <v>1</v>
      </c>
      <c r="B17" s="2">
        <v>500</v>
      </c>
      <c r="C17" s="2">
        <v>0.50019999999999998</v>
      </c>
      <c r="D17" s="6"/>
      <c r="E17" s="13"/>
      <c r="F17" s="4"/>
    </row>
    <row r="18" spans="1:6">
      <c r="A18" s="2">
        <v>2</v>
      </c>
      <c r="B18" s="2">
        <v>500</v>
      </c>
      <c r="C18" s="2">
        <v>0.50109999999999999</v>
      </c>
      <c r="D18" s="6"/>
      <c r="E18" s="13"/>
      <c r="F18" s="4"/>
    </row>
    <row r="19" spans="1:6">
      <c r="A19" s="2">
        <v>3</v>
      </c>
      <c r="B19" s="2">
        <v>500</v>
      </c>
      <c r="C19" s="2">
        <v>0.50180000000000002</v>
      </c>
      <c r="D19" s="6"/>
      <c r="E19" s="13"/>
      <c r="F19" s="4"/>
    </row>
    <row r="20" spans="1:6">
      <c r="A20" s="2">
        <v>4</v>
      </c>
      <c r="B20" s="2">
        <v>500</v>
      </c>
      <c r="C20" s="2">
        <v>0.50149999999999995</v>
      </c>
      <c r="D20" s="6"/>
      <c r="E20" s="13"/>
      <c r="F20" s="4"/>
    </row>
    <row r="21" spans="1:6">
      <c r="A21" s="2">
        <v>5</v>
      </c>
      <c r="B21" s="2">
        <v>500</v>
      </c>
      <c r="C21" s="2">
        <v>0.50080000000000002</v>
      </c>
      <c r="D21" s="6"/>
      <c r="E21" s="13"/>
      <c r="F21" s="4"/>
    </row>
    <row r="22" spans="1:6">
      <c r="A22" s="2"/>
      <c r="B22" s="2"/>
      <c r="C22" s="2"/>
      <c r="D22" s="2"/>
      <c r="E22" s="2"/>
    </row>
    <row r="23" spans="1:6">
      <c r="A23" s="2"/>
      <c r="B23" s="1" t="s">
        <v>9</v>
      </c>
      <c r="C23" s="1"/>
      <c r="D23" s="16"/>
      <c r="E23" s="16"/>
    </row>
    <row r="24" spans="1:6">
      <c r="A24" s="2"/>
      <c r="B24" s="1" t="s">
        <v>10</v>
      </c>
      <c r="C24" s="1"/>
      <c r="D24" s="16"/>
      <c r="E24" s="16"/>
    </row>
    <row r="25" spans="1:6">
      <c r="A25" s="2"/>
      <c r="B25" s="1" t="s">
        <v>11</v>
      </c>
      <c r="C25" s="1"/>
      <c r="D25" s="17"/>
      <c r="E25" s="17"/>
    </row>
    <row r="26" spans="1:6">
      <c r="B26" s="5" t="s">
        <v>12</v>
      </c>
      <c r="D26" s="18"/>
      <c r="E26" s="18"/>
    </row>
    <row r="27" spans="1:6">
      <c r="B27" s="5" t="s">
        <v>13</v>
      </c>
      <c r="D27" s="18"/>
      <c r="E27" s="18"/>
    </row>
    <row r="28" spans="1:6">
      <c r="B28" s="5" t="s">
        <v>14</v>
      </c>
      <c r="D28" s="20"/>
      <c r="E28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5A3D4-D4D4-AF4A-B1F8-C1BC61D337C3}">
  <dimension ref="A1:O28"/>
  <sheetViews>
    <sheetView workbookViewId="0">
      <selection activeCell="J17" sqref="J17"/>
    </sheetView>
  </sheetViews>
  <sheetFormatPr baseColWidth="10" defaultRowHeight="16"/>
  <cols>
    <col min="1" max="1" width="11" bestFit="1" customWidth="1"/>
    <col min="2" max="2" width="11.6640625" customWidth="1"/>
    <col min="3" max="3" width="13" customWidth="1"/>
    <col min="4" max="4" width="11" bestFit="1" customWidth="1"/>
    <col min="5" max="5" width="12.1640625" bestFit="1" customWidth="1"/>
    <col min="6" max="6" width="11" bestFit="1" customWidth="1"/>
  </cols>
  <sheetData>
    <row r="1" spans="1:15" s="7" customFormat="1" ht="1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15" s="7" customFormat="1" ht="19">
      <c r="A2" s="10" t="s">
        <v>8</v>
      </c>
      <c r="B2" s="10"/>
      <c r="C2" s="10"/>
      <c r="D2" s="10"/>
      <c r="E2" s="10"/>
      <c r="F2" s="10"/>
      <c r="G2" s="10"/>
      <c r="H2" s="10"/>
      <c r="I2" s="10"/>
    </row>
    <row r="3" spans="1:15" s="7" customFormat="1" ht="19">
      <c r="A3" s="8" t="s">
        <v>19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s="7" customFormat="1" ht="19">
      <c r="A4" s="12" t="s">
        <v>18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5" spans="1:15" s="7" customFormat="1" ht="19">
      <c r="A5" s="9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s="7" customFormat="1" ht="19">
      <c r="A6" s="14" t="s">
        <v>21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s="7" customFormat="1" ht="19">
      <c r="A7" s="19" t="s">
        <v>22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s="7" customFormat="1" ht="19"/>
    <row r="9" spans="1:15" s="7" customFormat="1" ht="19"/>
    <row r="10" spans="1:15" s="7" customFormat="1" ht="19"/>
    <row r="11" spans="1:15" s="7" customFormat="1" ht="19"/>
    <row r="12" spans="1:15" ht="19">
      <c r="A12" s="21" t="s">
        <v>15</v>
      </c>
      <c r="B12" s="21"/>
      <c r="C12" s="21"/>
      <c r="D12" s="21"/>
      <c r="E12" s="21"/>
      <c r="F12" s="7"/>
    </row>
    <row r="13" spans="1:15" ht="19">
      <c r="A13" s="22"/>
      <c r="B13" s="22"/>
      <c r="C13" s="22"/>
      <c r="D13" s="22"/>
      <c r="E13" s="22"/>
      <c r="F13" s="7"/>
    </row>
    <row r="14" spans="1:15" ht="19">
      <c r="A14" s="23" t="s">
        <v>7</v>
      </c>
      <c r="B14" s="21">
        <v>0.99758999999999998</v>
      </c>
      <c r="C14" s="21" t="s">
        <v>1</v>
      </c>
      <c r="D14" s="21" t="s">
        <v>2</v>
      </c>
      <c r="E14" s="22"/>
      <c r="F14" s="7"/>
    </row>
    <row r="15" spans="1:15" ht="19">
      <c r="A15" s="22"/>
      <c r="B15" s="22"/>
      <c r="C15" s="22"/>
      <c r="D15" s="22"/>
      <c r="E15" s="22"/>
      <c r="F15" s="7"/>
    </row>
    <row r="16" spans="1:15" ht="19">
      <c r="A16" s="21" t="s">
        <v>16</v>
      </c>
      <c r="B16" s="21" t="s">
        <v>3</v>
      </c>
      <c r="C16" s="21" t="s">
        <v>4</v>
      </c>
      <c r="D16" s="10" t="s">
        <v>17</v>
      </c>
      <c r="E16" s="21" t="s">
        <v>5</v>
      </c>
      <c r="F16" s="21" t="s">
        <v>6</v>
      </c>
    </row>
    <row r="17" spans="1:6" ht="19">
      <c r="A17" s="21">
        <v>1</v>
      </c>
      <c r="B17" s="22">
        <v>500</v>
      </c>
      <c r="C17" s="22">
        <v>0.50019999999999998</v>
      </c>
      <c r="D17" s="24">
        <f>C17/B$14</f>
        <v>0.50140839423009453</v>
      </c>
      <c r="E17" s="25">
        <f>D17*1000</f>
        <v>501.40839423009453</v>
      </c>
      <c r="F17" s="26">
        <f>(E17-B17)*100/B17</f>
        <v>0.28167884601890592</v>
      </c>
    </row>
    <row r="18" spans="1:6" ht="19">
      <c r="A18" s="22">
        <v>2</v>
      </c>
      <c r="B18" s="22">
        <v>500</v>
      </c>
      <c r="C18" s="22">
        <v>0.50109999999999999</v>
      </c>
      <c r="D18" s="24">
        <f t="shared" ref="D18:D21" si="0">C18/B$14</f>
        <v>0.50231056847001276</v>
      </c>
      <c r="E18" s="25">
        <f t="shared" ref="E18:E21" si="1">D18*1000</f>
        <v>502.31056847001275</v>
      </c>
      <c r="F18" s="26">
        <f t="shared" ref="F18:F21" si="2">(E18-B18)*100/B18</f>
        <v>0.46211369400255081</v>
      </c>
    </row>
    <row r="19" spans="1:6" ht="19">
      <c r="A19" s="22">
        <v>3</v>
      </c>
      <c r="B19" s="22">
        <v>500</v>
      </c>
      <c r="C19" s="22">
        <v>0.50180000000000002</v>
      </c>
      <c r="D19" s="24">
        <f t="shared" si="0"/>
        <v>0.50301225954550466</v>
      </c>
      <c r="E19" s="25">
        <f t="shared" si="1"/>
        <v>503.01225954550466</v>
      </c>
      <c r="F19" s="26">
        <f t="shared" si="2"/>
        <v>0.60245190910093238</v>
      </c>
    </row>
    <row r="20" spans="1:6" ht="19">
      <c r="A20" s="22">
        <v>4</v>
      </c>
      <c r="B20" s="22">
        <v>500</v>
      </c>
      <c r="C20" s="22">
        <v>0.50149999999999995</v>
      </c>
      <c r="D20" s="24">
        <f t="shared" si="0"/>
        <v>0.50271153479886521</v>
      </c>
      <c r="E20" s="25">
        <f t="shared" si="1"/>
        <v>502.71153479886522</v>
      </c>
      <c r="F20" s="26">
        <f t="shared" si="2"/>
        <v>0.54230695977304322</v>
      </c>
    </row>
    <row r="21" spans="1:6" ht="19">
      <c r="A21" s="22">
        <v>5</v>
      </c>
      <c r="B21" s="22">
        <v>500</v>
      </c>
      <c r="C21" s="22">
        <v>0.50080000000000002</v>
      </c>
      <c r="D21" s="24">
        <f t="shared" si="0"/>
        <v>0.50200984372337332</v>
      </c>
      <c r="E21" s="25">
        <f t="shared" si="1"/>
        <v>502.00984372337331</v>
      </c>
      <c r="F21" s="26">
        <f t="shared" si="2"/>
        <v>0.40196874467466159</v>
      </c>
    </row>
    <row r="22" spans="1:6" ht="19">
      <c r="A22" s="22"/>
      <c r="B22" s="22"/>
      <c r="C22" s="22"/>
      <c r="D22" s="22"/>
      <c r="E22" s="22"/>
      <c r="F22" s="7"/>
    </row>
    <row r="23" spans="1:6" ht="19">
      <c r="A23" s="22"/>
      <c r="B23" s="21" t="s">
        <v>9</v>
      </c>
      <c r="C23" s="21"/>
      <c r="D23" s="28">
        <f>AVERAGE(D17:D21)</f>
        <v>0.50229052015357012</v>
      </c>
      <c r="E23" s="31">
        <f>AVERAGE(E17:E21)</f>
        <v>502.29052015357013</v>
      </c>
      <c r="F23" s="7"/>
    </row>
    <row r="24" spans="1:6" ht="19">
      <c r="A24" s="22"/>
      <c r="B24" s="21" t="s">
        <v>10</v>
      </c>
      <c r="C24" s="21"/>
      <c r="D24" s="28">
        <f>MEDIAN(D17:D21)</f>
        <v>0.50231056847001276</v>
      </c>
      <c r="E24" s="31">
        <f>MEDIAN(E17:E21)</f>
        <v>502.31056847001275</v>
      </c>
      <c r="F24" s="7"/>
    </row>
    <row r="25" spans="1:6" ht="19">
      <c r="A25" s="22"/>
      <c r="B25" s="21" t="s">
        <v>11</v>
      </c>
      <c r="C25" s="21"/>
      <c r="D25" s="28">
        <f>STDEV(D17:D21)</f>
        <v>6.2359610721821578E-4</v>
      </c>
      <c r="E25" s="31">
        <f>STDEV(E17:E21)</f>
        <v>0.62359610721822001</v>
      </c>
      <c r="F25" s="7"/>
    </row>
    <row r="26" spans="1:6" ht="19">
      <c r="A26" s="7"/>
      <c r="B26" s="27" t="s">
        <v>12</v>
      </c>
      <c r="C26" s="7"/>
      <c r="D26" s="29">
        <f>MIN(D17:D21)</f>
        <v>0.50140839423009453</v>
      </c>
      <c r="E26" s="32">
        <f>MIN(E17:E21)</f>
        <v>501.40839423009453</v>
      </c>
      <c r="F26" s="7"/>
    </row>
    <row r="27" spans="1:6" ht="19">
      <c r="A27" s="7"/>
      <c r="B27" s="27" t="s">
        <v>13</v>
      </c>
      <c r="C27" s="7"/>
      <c r="D27" s="29">
        <f>MAX(D17:D21)</f>
        <v>0.50301225954550466</v>
      </c>
      <c r="E27" s="32">
        <f>MAX(E17:E21)</f>
        <v>503.01225954550466</v>
      </c>
      <c r="F27" s="7"/>
    </row>
    <row r="28" spans="1:6" ht="19">
      <c r="A28" s="7"/>
      <c r="B28" s="27" t="s">
        <v>14</v>
      </c>
      <c r="C28" s="7"/>
      <c r="D28" s="30">
        <f>D25*100/D23</f>
        <v>0.12415048307651869</v>
      </c>
      <c r="E28" s="30">
        <f>E25*100/E23</f>
        <v>0.12415048307651953</v>
      </c>
      <c r="F2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8F21-5007-0549-91AF-38C7DF3C913C}">
  <sheetPr>
    <pageSetUpPr fitToPage="1"/>
  </sheetPr>
  <dimension ref="A1:T9"/>
  <sheetViews>
    <sheetView workbookViewId="0">
      <selection activeCell="H21" sqref="H21"/>
    </sheetView>
  </sheetViews>
  <sheetFormatPr baseColWidth="10" defaultRowHeight="16"/>
  <cols>
    <col min="1" max="1" width="12.1640625" bestFit="1" customWidth="1"/>
    <col min="2" max="2" width="14.33203125" customWidth="1"/>
    <col min="3" max="3" width="11.5" customWidth="1"/>
    <col min="4" max="4" width="13.5" customWidth="1"/>
  </cols>
  <sheetData>
    <row r="1" spans="1:20" ht="19">
      <c r="A1" s="10" t="s">
        <v>26</v>
      </c>
      <c r="B1" s="10" t="s">
        <v>25</v>
      </c>
      <c r="C1" s="10" t="s">
        <v>24</v>
      </c>
      <c r="D1" s="10" t="s">
        <v>31</v>
      </c>
      <c r="E1" s="11"/>
      <c r="F1" s="36" t="s">
        <v>30</v>
      </c>
      <c r="G1" s="15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15"/>
      <c r="T1" s="15"/>
    </row>
    <row r="2" spans="1:20" ht="19">
      <c r="A2" s="34">
        <v>1</v>
      </c>
      <c r="B2" s="35">
        <v>0.45</v>
      </c>
      <c r="C2" s="35">
        <v>0.23</v>
      </c>
      <c r="D2" s="7">
        <v>0.06</v>
      </c>
      <c r="E2" s="35"/>
      <c r="F2" s="14" t="s">
        <v>32</v>
      </c>
      <c r="G2" s="15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5"/>
      <c r="T2" s="15"/>
    </row>
    <row r="3" spans="1:20" ht="19">
      <c r="A3" s="34">
        <v>2</v>
      </c>
      <c r="B3" s="35">
        <v>0.755</v>
      </c>
      <c r="C3" s="35">
        <v>0.436</v>
      </c>
      <c r="D3" s="7">
        <v>0.04</v>
      </c>
      <c r="E3" s="35"/>
      <c r="F3" s="14" t="s">
        <v>28</v>
      </c>
      <c r="G3" s="15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5"/>
      <c r="T3" s="15"/>
    </row>
    <row r="4" spans="1:20" ht="19">
      <c r="A4" s="34">
        <v>3</v>
      </c>
      <c r="B4" s="35">
        <v>0.98899999999999999</v>
      </c>
      <c r="C4" s="35">
        <v>0.63800000000000001</v>
      </c>
      <c r="D4" s="7">
        <v>0.03</v>
      </c>
      <c r="E4" s="35"/>
      <c r="F4" s="14" t="s">
        <v>27</v>
      </c>
      <c r="G4" s="15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5"/>
      <c r="T4" s="15"/>
    </row>
    <row r="5" spans="1:20" ht="19">
      <c r="A5" s="34">
        <v>4</v>
      </c>
      <c r="B5" s="35">
        <v>1.24</v>
      </c>
      <c r="C5" s="35">
        <v>0.84799999999999998</v>
      </c>
      <c r="D5" s="7">
        <v>0.05</v>
      </c>
      <c r="E5" s="35"/>
      <c r="F5" s="14" t="s">
        <v>29</v>
      </c>
      <c r="G5" s="15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5"/>
      <c r="T5" s="15"/>
    </row>
    <row r="6" spans="1:20" ht="19">
      <c r="B6" s="33"/>
      <c r="C6" s="33"/>
      <c r="F6" s="14" t="s">
        <v>33</v>
      </c>
      <c r="G6" s="1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5"/>
      <c r="T6" s="15"/>
    </row>
    <row r="7" spans="1:20" ht="19">
      <c r="F7" s="14" t="s">
        <v>34</v>
      </c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5"/>
      <c r="T7" s="15"/>
    </row>
    <row r="8" spans="1:20" ht="19">
      <c r="F8" s="14" t="s">
        <v>35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9">
      <c r="F9" s="14" t="s">
        <v>36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</sheetData>
  <pageMargins left="0.75" right="0.75" top="1" bottom="1" header="0.5" footer="0.5"/>
  <pageSetup scale="84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49353-16EE-C04B-9E27-98598726E881}">
  <sheetPr>
    <pageSetUpPr fitToPage="1"/>
  </sheetPr>
  <dimension ref="A1:R9"/>
  <sheetViews>
    <sheetView workbookViewId="0">
      <selection activeCell="K40" sqref="K40"/>
    </sheetView>
  </sheetViews>
  <sheetFormatPr baseColWidth="10" defaultRowHeight="16"/>
  <cols>
    <col min="1" max="1" width="12.1640625" bestFit="1" customWidth="1"/>
    <col min="2" max="2" width="14.33203125" customWidth="1"/>
    <col min="3" max="3" width="11.5" customWidth="1"/>
    <col min="4" max="4" width="13.5" customWidth="1"/>
  </cols>
  <sheetData>
    <row r="1" spans="1:18" ht="19">
      <c r="A1" s="10" t="s">
        <v>26</v>
      </c>
      <c r="B1" s="10" t="s">
        <v>25</v>
      </c>
      <c r="C1" s="10" t="s">
        <v>24</v>
      </c>
      <c r="D1" s="10" t="s">
        <v>31</v>
      </c>
      <c r="E1" s="11"/>
      <c r="F1" s="10" t="s">
        <v>30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19">
      <c r="A2" s="34">
        <v>1</v>
      </c>
      <c r="B2" s="35">
        <v>0.45</v>
      </c>
      <c r="C2" s="35">
        <v>0.23</v>
      </c>
      <c r="D2" s="7">
        <v>0.06</v>
      </c>
      <c r="E2" s="35"/>
      <c r="F2" s="7" t="s">
        <v>32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18" ht="19">
      <c r="A3" s="34">
        <v>2</v>
      </c>
      <c r="B3" s="35">
        <v>0.755</v>
      </c>
      <c r="C3" s="35">
        <v>0.436</v>
      </c>
      <c r="D3" s="7">
        <v>0.04</v>
      </c>
      <c r="E3" s="35"/>
      <c r="F3" s="7" t="s">
        <v>28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18" ht="19">
      <c r="A4" s="34">
        <v>3</v>
      </c>
      <c r="B4" s="35">
        <v>0.98899999999999999</v>
      </c>
      <c r="C4" s="35">
        <v>0.63800000000000001</v>
      </c>
      <c r="D4" s="7">
        <v>0.03</v>
      </c>
      <c r="E4" s="35"/>
      <c r="F4" s="7" t="s">
        <v>27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ht="19">
      <c r="A5" s="34">
        <v>4</v>
      </c>
      <c r="B5" s="35">
        <v>1.24</v>
      </c>
      <c r="C5" s="35">
        <v>0.84799999999999998</v>
      </c>
      <c r="D5" s="7">
        <v>0.05</v>
      </c>
      <c r="E5" s="35"/>
      <c r="F5" s="7" t="s">
        <v>29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ht="19">
      <c r="B6" s="33"/>
      <c r="C6" s="33"/>
      <c r="F6" s="7" t="s">
        <v>33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19">
      <c r="F7" s="7" t="s">
        <v>34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ht="19">
      <c r="F8" s="7" t="s">
        <v>35</v>
      </c>
    </row>
    <row r="9" spans="1:18" ht="19">
      <c r="F9" s="7" t="s">
        <v>36</v>
      </c>
    </row>
  </sheetData>
  <pageMargins left="0.75" right="0.75" top="1" bottom="1" header="0.5" footer="0.5"/>
  <pageSetup scale="84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Exercise 1-Spreadsheets</vt:lpstr>
      <vt:lpstr>Exercise 1-Spreadsheets (key)</vt:lpstr>
      <vt:lpstr>Exercise 2-Graphs</vt:lpstr>
      <vt:lpstr>Exercise 2-Graphs (examples)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Gross, Erin M</dc:creator>
  <cp:lastModifiedBy>Gross, Erin M</cp:lastModifiedBy>
  <dcterms:created xsi:type="dcterms:W3CDTF">2020-07-02T16:23:08Z</dcterms:created>
  <dcterms:modified xsi:type="dcterms:W3CDTF">2020-07-02T18:02:38Z</dcterms:modified>
</cp:coreProperties>
</file>